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Arkusz1!$A$1:$R$43</definedName>
  </definedNames>
  <calcPr calcId="145621"/>
</workbook>
</file>

<file path=xl/calcChain.xml><?xml version="1.0" encoding="utf-8"?>
<calcChain xmlns="http://schemas.openxmlformats.org/spreadsheetml/2006/main">
  <c r="R16" i="1" l="1"/>
  <c r="R12" i="1"/>
  <c r="F24" i="1"/>
  <c r="F25" i="1"/>
  <c r="E36" i="1"/>
  <c r="F36" i="1"/>
  <c r="G36" i="1"/>
  <c r="R29" i="1"/>
  <c r="H25" i="1"/>
  <c r="G25" i="1"/>
  <c r="G11" i="1"/>
  <c r="G10" i="1" s="1"/>
  <c r="H11" i="1"/>
  <c r="F11" i="1"/>
  <c r="R18" i="1"/>
  <c r="R17" i="1"/>
  <c r="I11" i="1"/>
  <c r="I25" i="1"/>
  <c r="R28" i="1"/>
  <c r="E28" i="1"/>
  <c r="E25" i="1" s="1"/>
  <c r="E24" i="1" s="1"/>
  <c r="R33" i="1"/>
  <c r="R21" i="1"/>
  <c r="R22" i="1"/>
  <c r="R23" i="1"/>
  <c r="G19" i="1"/>
  <c r="H19" i="1"/>
  <c r="I19" i="1"/>
  <c r="I10" i="1" s="1"/>
  <c r="H10" i="1"/>
  <c r="H36" i="1"/>
  <c r="I36" i="1"/>
  <c r="R27" i="1"/>
  <c r="R25" i="1" s="1"/>
  <c r="F19" i="1"/>
  <c r="R19" i="1" s="1"/>
  <c r="E19" i="1"/>
  <c r="R20" i="1"/>
  <c r="R14" i="1"/>
  <c r="R15" i="1"/>
  <c r="R38" i="1"/>
  <c r="R43" i="1"/>
  <c r="R13" i="1"/>
  <c r="E13" i="1"/>
  <c r="E11" i="1" s="1"/>
  <c r="F9" i="1" l="1"/>
  <c r="R11" i="1"/>
  <c r="R8" i="1" s="1"/>
  <c r="F10" i="1"/>
  <c r="H24" i="1"/>
  <c r="E8" i="1"/>
  <c r="H9" i="1"/>
  <c r="I9" i="1"/>
  <c r="G9" i="1"/>
  <c r="E10" i="1"/>
  <c r="E9" i="1"/>
  <c r="F8" i="1"/>
  <c r="H8" i="1"/>
  <c r="H7" i="1" s="1"/>
  <c r="I8" i="1"/>
  <c r="G8" i="1"/>
  <c r="I24" i="1"/>
  <c r="G24" i="1"/>
  <c r="R36" i="1"/>
  <c r="E7" i="1" l="1"/>
  <c r="R10" i="1"/>
  <c r="R24" i="1"/>
  <c r="R9" i="1"/>
  <c r="R7" i="1" s="1"/>
  <c r="F7" i="1"/>
  <c r="G7" i="1"/>
  <c r="I7" i="1"/>
</calcChain>
</file>

<file path=xl/sharedStrings.xml><?xml version="1.0" encoding="utf-8"?>
<sst xmlns="http://schemas.openxmlformats.org/spreadsheetml/2006/main" count="99" uniqueCount="62">
  <si>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</si>
  <si>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</si>
  <si>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</si>
  <si>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</si>
  <si>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</si>
  <si>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</si>
  <si>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</si>
  <si>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</si>
  <si>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</si>
  <si>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</si>
  <si>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</si>
  <si>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</si>
  <si>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</si>
  <si>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</si>
  <si>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</si>
  <si>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</si>
  <si>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</si>
  <si>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</si>
  <si>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</si>
  <si>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</si>
  <si>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</si>
  <si>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</si>
  <si>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</si>
  <si>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Projekt Bądź aktywny odniesiesz sukces.</t>
  </si>
  <si>
    <t xml:space="preserve">Przekazanie zadań transportu zbiorowego w zakresie przejazdów na liniach kolejowych łączących Wołomin z Warszawą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</si>
  <si>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</si>
  <si>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</si>
  <si>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</si>
  <si>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</si>
  <si>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</si>
  <si>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</si>
  <si>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</si>
  <si>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</si>
  <si>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</si>
  <si>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</si>
  <si>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</si>
  <si>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</si>
  <si>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</si>
  <si>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</si>
  <si>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</si>
  <si>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</si>
  <si>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</si>
  <si>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</si>
  <si>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</si>
  <si>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</si>
  <si>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</si>
  <si>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Limity wydatków w poszczególnych latach (wszystkie lata)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</si>
  <si>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</si>
  <si>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</si>
  <si>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</si>
  <si>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</si>
  <si>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</si>
  <si>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</si>
  <si>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</si>
  <si>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</si>
  <si>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</si>
  <si>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</si>
  <si>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</si>
  <si>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</si>
  <si>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</si>
  <si>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</si>
  <si>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Praktyki zawodowe w Unii Europejskiej pierwszym krokiem do sukcesu na rynku pracy. (w ramach programu uczenie się przez całe życie  - Leonardo da Vinci)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</si>
</sst>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1" xfId="0" applyFill="1" applyBorder="1"/>
    <xf numFmtId="4" fontId="5" fillId="4" borderId="22" xfId="0" applyNumberFormat="1" applyFont="1" applyFill="1" applyBorder="1" applyAlignment="1">
      <alignment horizontal="right" wrapText="1"/>
    </xf>
    <xf numFmtId="0" fontId="0" fillId="5" borderId="21" xfId="0" applyFill="1" applyBorder="1"/>
    <xf numFmtId="4" fontId="4" fillId="5" borderId="22" xfId="0" applyNumberFormat="1" applyFont="1" applyFill="1" applyBorder="1" applyAlignment="1">
      <alignment horizontal="right" wrapText="1"/>
    </xf>
    <xf numFmtId="4" fontId="5" fillId="5" borderId="22" xfId="0" applyNumberFormat="1" applyFont="1" applyFill="1" applyBorder="1" applyAlignment="1">
      <alignment horizontal="right" wrapText="1"/>
    </xf>
    <xf numFmtId="0" fontId="0" fillId="2" borderId="21" xfId="0" applyFill="1" applyBorder="1"/>
    <xf numFmtId="4" fontId="4" fillId="0" borderId="22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3" borderId="21" xfId="0" applyFill="1" applyBorder="1"/>
    <xf numFmtId="4" fontId="4" fillId="5" borderId="25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4" fillId="2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164" fontId="4" fillId="0" borderId="17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wrapText="1"/>
    </xf>
    <xf numFmtId="4" fontId="4" fillId="0" borderId="18" xfId="0" applyNumberFormat="1" applyFont="1" applyBorder="1" applyAlignment="1">
      <alignment horizontal="right" wrapText="1"/>
    </xf>
    <xf numFmtId="0" fontId="0" fillId="4" borderId="11" xfId="0" applyFill="1" applyBorder="1"/>
    <xf numFmtId="0" fontId="4" fillId="4" borderId="4" xfId="0" applyFont="1" applyFill="1" applyBorder="1" applyAlignment="1">
      <alignment horizontal="left" wrapText="1"/>
    </xf>
    <xf numFmtId="164" fontId="4" fillId="4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4" fontId="4" fillId="4" borderId="12" xfId="0" applyNumberFormat="1" applyFont="1" applyFill="1" applyBorder="1" applyAlignment="1">
      <alignment horizontal="right" wrapText="1"/>
    </xf>
    <xf numFmtId="0" fontId="5" fillId="0" borderId="17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164" fontId="5" fillId="0" borderId="17" xfId="0" applyNumberFormat="1" applyFont="1" applyBorder="1" applyAlignment="1">
      <alignment horizontal="right" wrapText="1"/>
    </xf>
    <xf numFmtId="4" fontId="5" fillId="0" borderId="17" xfId="0" applyNumberFormat="1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="62" zoomScaleNormal="100" zoomScaleSheetLayoutView="62" workbookViewId="0">
      <selection activeCell="B16" sqref="B16"/>
    </sheetView>
  </sheetViews>
  <sheetFormatPr defaultRowHeight="14.25"/>
  <cols>
    <col min="1" max="1" width="5.5" customWidth="1"/>
    <col min="2" max="2" width="39.25" customWidth="1"/>
    <col min="3" max="3" width="18.25" customWidth="1"/>
    <col min="5" max="5" width="12.375" customWidth="1"/>
    <col min="6" max="6" width="12.625" customWidth="1"/>
    <col min="7" max="9" width="10.625" customWidth="1"/>
    <col min="10" max="10" width="4.875" customWidth="1"/>
    <col min="11" max="12" width="4.625" customWidth="1"/>
    <col min="13" max="14" width="4.375" customWidth="1"/>
    <col min="15" max="15" width="4.75" customWidth="1"/>
    <col min="16" max="16" width="4.125" customWidth="1"/>
    <col min="17" max="17" width="5.375" customWidth="1"/>
    <col min="18" max="18" width="12.375" customWidth="1"/>
  </cols>
  <sheetData>
    <row r="1" spans="1:18" ht="15">
      <c r="B1" s="1"/>
    </row>
    <row r="2" spans="1:18" ht="26.25" customHeight="1">
      <c r="B2" s="2"/>
      <c r="D2" s="8" t="s">
        <v>55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6.25" customHeight="1" thickBot="1">
      <c r="B3" s="3"/>
    </row>
    <row r="4" spans="1:18" ht="26.25" customHeight="1">
      <c r="A4" s="36" t="s">
        <v>42</v>
      </c>
      <c r="B4" s="88" t="s">
        <v>0</v>
      </c>
      <c r="C4" s="91" t="s">
        <v>44</v>
      </c>
      <c r="D4" s="48" t="s">
        <v>34</v>
      </c>
      <c r="E4" s="48" t="s">
        <v>2</v>
      </c>
      <c r="F4" s="88" t="s">
        <v>46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87" t="s">
        <v>37</v>
      </c>
    </row>
    <row r="5" spans="1:18" ht="38.25" customHeight="1">
      <c r="A5" s="37"/>
      <c r="B5" s="89"/>
      <c r="C5" s="92"/>
      <c r="D5" s="27" t="s">
        <v>45</v>
      </c>
      <c r="E5" s="45" t="s">
        <v>3</v>
      </c>
      <c r="F5" s="49">
        <v>2013</v>
      </c>
      <c r="G5" s="27">
        <v>2014</v>
      </c>
      <c r="H5" s="27">
        <v>2015</v>
      </c>
      <c r="I5" s="27">
        <v>2016</v>
      </c>
      <c r="J5" s="49">
        <v>2017</v>
      </c>
      <c r="K5" s="27">
        <v>2018</v>
      </c>
      <c r="L5" s="27">
        <v>2019</v>
      </c>
      <c r="M5" s="27">
        <v>2020</v>
      </c>
      <c r="N5" s="49">
        <v>2021</v>
      </c>
      <c r="O5" s="27">
        <v>2022</v>
      </c>
      <c r="P5" s="27">
        <v>2023</v>
      </c>
      <c r="Q5" s="27">
        <v>2024</v>
      </c>
      <c r="R5" s="86"/>
    </row>
    <row r="6" spans="1:18" ht="0.75" customHeight="1" thickBot="1">
      <c r="A6" s="38"/>
      <c r="B6" s="90"/>
      <c r="C6" s="39" t="s">
        <v>1</v>
      </c>
      <c r="D6" s="39"/>
      <c r="E6" s="39"/>
      <c r="F6" s="40"/>
      <c r="G6" s="41"/>
      <c r="H6" s="41"/>
      <c r="I6" s="41"/>
      <c r="J6" s="47"/>
      <c r="K6" s="47"/>
      <c r="L6" s="47"/>
      <c r="M6" s="47"/>
      <c r="N6" s="47"/>
      <c r="O6" s="47"/>
      <c r="P6" s="47"/>
      <c r="Q6" s="47"/>
      <c r="R6" s="42"/>
    </row>
    <row r="7" spans="1:18" ht="26.25" customHeight="1">
      <c r="A7" s="52" t="s">
        <v>43</v>
      </c>
      <c r="B7" s="17" t="s">
        <v>41</v>
      </c>
      <c r="C7" s="17"/>
      <c r="D7" s="17"/>
      <c r="E7" s="35">
        <f>SUM(E8+E9)</f>
        <v>48365291</v>
      </c>
      <c r="F7" s="35">
        <f>SUM(F8+F9)</f>
        <v>14336499</v>
      </c>
      <c r="G7" s="35">
        <f t="shared" ref="G7:I7" si="0">SUM(G8+G9)</f>
        <v>4113424</v>
      </c>
      <c r="H7" s="35">
        <f t="shared" si="0"/>
        <v>1179240</v>
      </c>
      <c r="I7" s="35">
        <f t="shared" si="0"/>
        <v>500000</v>
      </c>
      <c r="J7" s="35"/>
      <c r="K7" s="35"/>
      <c r="L7" s="35"/>
      <c r="M7" s="35"/>
      <c r="N7" s="35"/>
      <c r="O7" s="35"/>
      <c r="P7" s="35"/>
      <c r="Q7" s="35"/>
      <c r="R7" s="53">
        <f>SUM(R8:R9)</f>
        <v>17869561</v>
      </c>
    </row>
    <row r="8" spans="1:18" ht="28.5" customHeight="1">
      <c r="A8" s="54" t="s">
        <v>47</v>
      </c>
      <c r="B8" s="18" t="s">
        <v>4</v>
      </c>
      <c r="C8" s="18"/>
      <c r="D8" s="18"/>
      <c r="E8" s="19">
        <f>SUM(E11+E25)</f>
        <v>38395378</v>
      </c>
      <c r="F8" s="19">
        <f>SUM(F11+F25)</f>
        <v>11061783</v>
      </c>
      <c r="G8" s="19">
        <f t="shared" ref="G8:I8" si="1">SUM(G11+G25)</f>
        <v>3308030</v>
      </c>
      <c r="H8" s="19">
        <f t="shared" si="1"/>
        <v>679240</v>
      </c>
      <c r="I8" s="19">
        <f t="shared" si="1"/>
        <v>0</v>
      </c>
      <c r="J8" s="19"/>
      <c r="K8" s="19"/>
      <c r="L8" s="19"/>
      <c r="M8" s="19"/>
      <c r="N8" s="19"/>
      <c r="O8" s="19"/>
      <c r="P8" s="19"/>
      <c r="Q8" s="19"/>
      <c r="R8" s="55">
        <f>SUM(R11+R25)</f>
        <v>14041261</v>
      </c>
    </row>
    <row r="9" spans="1:18" ht="26.25" customHeight="1">
      <c r="A9" s="54" t="s">
        <v>48</v>
      </c>
      <c r="B9" s="18" t="s">
        <v>5</v>
      </c>
      <c r="C9" s="18"/>
      <c r="D9" s="18"/>
      <c r="E9" s="19">
        <f t="shared" ref="E9:R9" si="2">SUM(E19+E36)</f>
        <v>9969913</v>
      </c>
      <c r="F9" s="19">
        <f>SUM(F19+F36)</f>
        <v>3274716</v>
      </c>
      <c r="G9" s="19">
        <f t="shared" si="2"/>
        <v>805394</v>
      </c>
      <c r="H9" s="19">
        <f t="shared" si="2"/>
        <v>500000</v>
      </c>
      <c r="I9" s="19">
        <f t="shared" si="2"/>
        <v>500000</v>
      </c>
      <c r="J9" s="19"/>
      <c r="K9" s="19"/>
      <c r="L9" s="19"/>
      <c r="M9" s="19"/>
      <c r="N9" s="19"/>
      <c r="O9" s="19"/>
      <c r="P9" s="19"/>
      <c r="Q9" s="19"/>
      <c r="R9" s="55">
        <f t="shared" si="2"/>
        <v>3828300</v>
      </c>
    </row>
    <row r="10" spans="1:18" ht="74.25" customHeight="1">
      <c r="A10" s="56" t="s">
        <v>49</v>
      </c>
      <c r="B10" s="20" t="s">
        <v>50</v>
      </c>
      <c r="C10" s="20"/>
      <c r="D10" s="20"/>
      <c r="E10" s="21">
        <f>SUM(E11+E19)</f>
        <v>28949035</v>
      </c>
      <c r="F10" s="21">
        <f t="shared" ref="F10:I10" si="3">SUM(F11+F19)</f>
        <v>7692091</v>
      </c>
      <c r="G10" s="21">
        <f t="shared" si="3"/>
        <v>2585362</v>
      </c>
      <c r="H10" s="21">
        <f t="shared" si="3"/>
        <v>107600</v>
      </c>
      <c r="I10" s="21">
        <f t="shared" si="3"/>
        <v>0</v>
      </c>
      <c r="J10" s="21"/>
      <c r="K10" s="21"/>
      <c r="L10" s="21"/>
      <c r="M10" s="21"/>
      <c r="N10" s="21"/>
      <c r="O10" s="21"/>
      <c r="P10" s="21"/>
      <c r="Q10" s="21"/>
      <c r="R10" s="57">
        <f>SUM(R11+R19)</f>
        <v>10385053</v>
      </c>
    </row>
    <row r="11" spans="1:18" ht="28.5" customHeight="1">
      <c r="A11" s="56"/>
      <c r="B11" s="22" t="s">
        <v>4</v>
      </c>
      <c r="C11" s="22"/>
      <c r="D11" s="22"/>
      <c r="E11" s="23">
        <f>SUM(E12:E18)</f>
        <v>28932735</v>
      </c>
      <c r="F11" s="23">
        <f>SUM(F12:F18)</f>
        <v>7675791</v>
      </c>
      <c r="G11" s="23">
        <f>SUM(G12:G18)</f>
        <v>2585362</v>
      </c>
      <c r="H11" s="23">
        <f>SUM(H12:H18)</f>
        <v>107600</v>
      </c>
      <c r="I11" s="23">
        <f>SUM(I12:I17)</f>
        <v>0</v>
      </c>
      <c r="J11" s="23"/>
      <c r="K11" s="23"/>
      <c r="L11" s="23"/>
      <c r="M11" s="23"/>
      <c r="N11" s="23"/>
      <c r="O11" s="23"/>
      <c r="P11" s="23"/>
      <c r="Q11" s="23"/>
      <c r="R11" s="58">
        <f>SUM(R12:R18)</f>
        <v>10368753</v>
      </c>
    </row>
    <row r="12" spans="1:18" ht="45.75" customHeight="1">
      <c r="A12" s="59"/>
      <c r="B12" s="4" t="s">
        <v>6</v>
      </c>
      <c r="C12" s="4" t="s">
        <v>7</v>
      </c>
      <c r="D12" s="4" t="s">
        <v>8</v>
      </c>
      <c r="E12" s="5">
        <v>5313005</v>
      </c>
      <c r="F12" s="9">
        <v>783700</v>
      </c>
      <c r="G12" s="9">
        <v>800000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60">
        <f>SUM(F12:I12)</f>
        <v>1583700</v>
      </c>
    </row>
    <row r="13" spans="1:18" ht="31.5" customHeight="1">
      <c r="A13" s="59"/>
      <c r="B13" s="4" t="s">
        <v>26</v>
      </c>
      <c r="C13" s="4" t="s">
        <v>32</v>
      </c>
      <c r="D13" s="4" t="s">
        <v>27</v>
      </c>
      <c r="E13" s="82">
        <f>SUM(F13:G13)</f>
        <v>485301</v>
      </c>
      <c r="F13" s="9">
        <v>346502</v>
      </c>
      <c r="G13" s="9">
        <v>138799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60">
        <f t="shared" ref="R13:R23" si="4">SUM(F13:I13)</f>
        <v>485301</v>
      </c>
    </row>
    <row r="14" spans="1:18" ht="72.75" customHeight="1">
      <c r="A14" s="59"/>
      <c r="B14" s="4" t="s">
        <v>9</v>
      </c>
      <c r="C14" s="4" t="s">
        <v>10</v>
      </c>
      <c r="D14" s="4" t="s">
        <v>29</v>
      </c>
      <c r="E14" s="82">
        <v>1186325</v>
      </c>
      <c r="F14" s="9">
        <v>153507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60">
        <f t="shared" si="4"/>
        <v>153507</v>
      </c>
    </row>
    <row r="15" spans="1:18" ht="33" customHeight="1">
      <c r="A15" s="59"/>
      <c r="B15" s="4" t="s">
        <v>23</v>
      </c>
      <c r="C15" s="4" t="s">
        <v>10</v>
      </c>
      <c r="D15" s="4" t="s">
        <v>28</v>
      </c>
      <c r="E15" s="82">
        <v>19818699</v>
      </c>
      <c r="F15" s="9">
        <v>6016840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60">
        <f t="shared" si="4"/>
        <v>6016840</v>
      </c>
    </row>
    <row r="16" spans="1:18" ht="45.75" customHeight="1">
      <c r="A16" s="59"/>
      <c r="B16" s="4" t="s">
        <v>61</v>
      </c>
      <c r="C16" s="4" t="s">
        <v>32</v>
      </c>
      <c r="D16" s="4" t="s">
        <v>27</v>
      </c>
      <c r="E16" s="82">
        <v>619805</v>
      </c>
      <c r="F16" s="9">
        <v>182432</v>
      </c>
      <c r="G16" s="9">
        <v>437373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60">
        <f t="shared" si="4"/>
        <v>619805</v>
      </c>
    </row>
    <row r="17" spans="1:18" ht="33" customHeight="1">
      <c r="A17" s="59"/>
      <c r="B17" s="4" t="s">
        <v>56</v>
      </c>
      <c r="C17" s="4" t="s">
        <v>57</v>
      </c>
      <c r="D17" s="43" t="s">
        <v>27</v>
      </c>
      <c r="E17" s="83">
        <v>346780</v>
      </c>
      <c r="F17" s="9">
        <v>162310</v>
      </c>
      <c r="G17" s="9">
        <v>184470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60">
        <f t="shared" si="4"/>
        <v>346780</v>
      </c>
    </row>
    <row r="18" spans="1:18" ht="38.25" customHeight="1">
      <c r="A18" s="59"/>
      <c r="B18" s="4" t="s">
        <v>58</v>
      </c>
      <c r="C18" s="4" t="s">
        <v>10</v>
      </c>
      <c r="D18" s="43" t="s">
        <v>31</v>
      </c>
      <c r="E18" s="83">
        <v>1162820</v>
      </c>
      <c r="F18" s="9">
        <v>30500</v>
      </c>
      <c r="G18" s="9">
        <v>1024720</v>
      </c>
      <c r="H18" s="9">
        <v>107600</v>
      </c>
      <c r="I18" s="9"/>
      <c r="J18" s="9"/>
      <c r="K18" s="9"/>
      <c r="L18" s="9"/>
      <c r="M18" s="9"/>
      <c r="N18" s="9"/>
      <c r="O18" s="9"/>
      <c r="P18" s="9"/>
      <c r="Q18" s="9"/>
      <c r="R18" s="60">
        <f t="shared" si="4"/>
        <v>1162820</v>
      </c>
    </row>
    <row r="19" spans="1:18" ht="26.25" customHeight="1">
      <c r="A19" s="56"/>
      <c r="B19" s="22" t="s">
        <v>5</v>
      </c>
      <c r="C19" s="22"/>
      <c r="D19" s="22"/>
      <c r="E19" s="24">
        <f>SUM(E20)</f>
        <v>16300</v>
      </c>
      <c r="F19" s="24">
        <f>SUM(F20)</f>
        <v>16300</v>
      </c>
      <c r="G19" s="24">
        <f t="shared" ref="G19:I19" si="5">SUM(G20)</f>
        <v>0</v>
      </c>
      <c r="H19" s="24">
        <f t="shared" si="5"/>
        <v>0</v>
      </c>
      <c r="I19" s="24">
        <f t="shared" si="5"/>
        <v>0</v>
      </c>
      <c r="J19" s="24"/>
      <c r="K19" s="24"/>
      <c r="L19" s="24"/>
      <c r="M19" s="24"/>
      <c r="N19" s="24"/>
      <c r="O19" s="24"/>
      <c r="P19" s="24"/>
      <c r="Q19" s="24"/>
      <c r="R19" s="57">
        <f t="shared" si="4"/>
        <v>16300</v>
      </c>
    </row>
    <row r="20" spans="1:18" ht="43.5" customHeight="1">
      <c r="A20" s="59"/>
      <c r="B20" s="4" t="s">
        <v>6</v>
      </c>
      <c r="C20" s="4" t="s">
        <v>7</v>
      </c>
      <c r="D20" s="12">
        <v>2013</v>
      </c>
      <c r="E20" s="7">
        <v>16300</v>
      </c>
      <c r="F20" s="10">
        <v>16300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60">
        <f t="shared" si="4"/>
        <v>16300</v>
      </c>
    </row>
    <row r="21" spans="1:18" ht="43.5" customHeight="1">
      <c r="A21" s="59" t="s">
        <v>51</v>
      </c>
      <c r="B21" s="4" t="s">
        <v>52</v>
      </c>
      <c r="C21" s="11"/>
      <c r="D21" s="11"/>
      <c r="E21" s="5"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60">
        <f t="shared" si="4"/>
        <v>0</v>
      </c>
    </row>
    <row r="22" spans="1:18" ht="26.25" customHeight="1">
      <c r="A22" s="59"/>
      <c r="B22" s="6" t="s">
        <v>4</v>
      </c>
      <c r="C22" s="12"/>
      <c r="D22" s="12"/>
      <c r="E22" s="7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60">
        <f t="shared" si="4"/>
        <v>0</v>
      </c>
    </row>
    <row r="23" spans="1:18" ht="23.25" customHeight="1" thickBot="1">
      <c r="A23" s="64"/>
      <c r="B23" s="75" t="s">
        <v>5</v>
      </c>
      <c r="C23" s="76"/>
      <c r="D23" s="76"/>
      <c r="E23" s="77">
        <v>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69">
        <f t="shared" si="4"/>
        <v>0</v>
      </c>
    </row>
    <row r="24" spans="1:18" ht="25.5" customHeight="1">
      <c r="A24" s="70" t="s">
        <v>54</v>
      </c>
      <c r="B24" s="71" t="s">
        <v>53</v>
      </c>
      <c r="C24" s="71"/>
      <c r="D24" s="71"/>
      <c r="E24" s="72">
        <f>SUM(E25+E36)</f>
        <v>19416256</v>
      </c>
      <c r="F24" s="73">
        <f>SUM(F25+F36)</f>
        <v>6644408</v>
      </c>
      <c r="G24" s="73">
        <f>SUM(G25+G36)</f>
        <v>1528062</v>
      </c>
      <c r="H24" s="73">
        <f>SUM(H25+H36)</f>
        <v>1071640</v>
      </c>
      <c r="I24" s="73">
        <f>SUM(I25+I36)</f>
        <v>500000</v>
      </c>
      <c r="J24" s="73"/>
      <c r="K24" s="73"/>
      <c r="L24" s="73"/>
      <c r="M24" s="73"/>
      <c r="N24" s="73"/>
      <c r="O24" s="73"/>
      <c r="P24" s="73"/>
      <c r="Q24" s="73"/>
      <c r="R24" s="74">
        <f>SUM(R25+R36)</f>
        <v>7484508</v>
      </c>
    </row>
    <row r="25" spans="1:18" ht="24.75" customHeight="1">
      <c r="A25" s="56"/>
      <c r="B25" s="22" t="s">
        <v>4</v>
      </c>
      <c r="C25" s="22"/>
      <c r="D25" s="22"/>
      <c r="E25" s="23">
        <f>SUM(E26+E27+E28+E33+E34+E35+E29)</f>
        <v>9462643</v>
      </c>
      <c r="F25" s="23">
        <f>SUM(F26+F27+F28+F33+F34+F35+F29)</f>
        <v>3385992</v>
      </c>
      <c r="G25" s="23">
        <f>SUM(G26+G27+G28+G33+G34+G35+G29)</f>
        <v>722668</v>
      </c>
      <c r="H25" s="23">
        <f>SUM(H26+H27+H28+H33+H34+H35+H29)</f>
        <v>571640</v>
      </c>
      <c r="I25" s="23">
        <f t="shared" ref="I25" si="6">SUM(I26+I27+I28+I33+I34+I35)</f>
        <v>0</v>
      </c>
      <c r="J25" s="23"/>
      <c r="K25" s="23"/>
      <c r="L25" s="23"/>
      <c r="M25" s="23"/>
      <c r="N25" s="23"/>
      <c r="O25" s="23"/>
      <c r="P25" s="23"/>
      <c r="Q25" s="23"/>
      <c r="R25" s="57">
        <f>SUM(R26+R27+R28+R33+R34+R35+R29)</f>
        <v>3672508</v>
      </c>
    </row>
    <row r="26" spans="1:18" ht="46.5" customHeight="1">
      <c r="A26" s="59"/>
      <c r="B26" s="11" t="s">
        <v>22</v>
      </c>
      <c r="C26" s="4" t="s">
        <v>12</v>
      </c>
      <c r="D26" s="4" t="s">
        <v>18</v>
      </c>
      <c r="E26" s="5">
        <v>65191</v>
      </c>
      <c r="F26" s="9">
        <v>29336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60">
        <v>0</v>
      </c>
    </row>
    <row r="27" spans="1:18" ht="60.75" customHeight="1">
      <c r="A27" s="59"/>
      <c r="B27" s="13" t="s">
        <v>39</v>
      </c>
      <c r="C27" s="4" t="s">
        <v>12</v>
      </c>
      <c r="D27" s="14" t="s">
        <v>27</v>
      </c>
      <c r="E27" s="15">
        <v>250000</v>
      </c>
      <c r="F27" s="16">
        <v>100000</v>
      </c>
      <c r="G27" s="9">
        <v>150000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60">
        <f>SUM(F27:I27)</f>
        <v>250000</v>
      </c>
    </row>
    <row r="28" spans="1:18" ht="37.5" customHeight="1">
      <c r="A28" s="59"/>
      <c r="B28" s="11" t="s">
        <v>30</v>
      </c>
      <c r="C28" s="4" t="s">
        <v>12</v>
      </c>
      <c r="D28" s="4" t="s">
        <v>31</v>
      </c>
      <c r="E28" s="5">
        <f>SUM(F28:H28)</f>
        <v>650400</v>
      </c>
      <c r="F28" s="9">
        <v>216800</v>
      </c>
      <c r="G28" s="9">
        <v>216800</v>
      </c>
      <c r="H28" s="9">
        <v>216800</v>
      </c>
      <c r="I28" s="9"/>
      <c r="J28" s="9"/>
      <c r="K28" s="9"/>
      <c r="L28" s="9"/>
      <c r="M28" s="9"/>
      <c r="N28" s="9"/>
      <c r="O28" s="9"/>
      <c r="P28" s="9"/>
      <c r="Q28" s="9"/>
      <c r="R28" s="60">
        <f>SUM(F28:I28)</f>
        <v>650400</v>
      </c>
    </row>
    <row r="29" spans="1:18" ht="47.25" customHeight="1">
      <c r="A29" s="59"/>
      <c r="B29" s="50" t="s">
        <v>59</v>
      </c>
      <c r="C29" s="14"/>
      <c r="D29" s="14" t="s">
        <v>31</v>
      </c>
      <c r="E29" s="15">
        <v>66328</v>
      </c>
      <c r="F29" s="51">
        <v>5627</v>
      </c>
      <c r="G29" s="51">
        <v>34686</v>
      </c>
      <c r="H29" s="51">
        <v>26015</v>
      </c>
      <c r="I29" s="51"/>
      <c r="J29" s="51"/>
      <c r="K29" s="51"/>
      <c r="L29" s="51"/>
      <c r="M29" s="51"/>
      <c r="N29" s="51"/>
      <c r="O29" s="51"/>
      <c r="P29" s="51"/>
      <c r="Q29" s="51"/>
      <c r="R29" s="61">
        <f>SUM(F29:H29)</f>
        <v>66328</v>
      </c>
    </row>
    <row r="30" spans="1:18" ht="72" customHeight="1">
      <c r="A30" s="62"/>
      <c r="B30" s="93" t="s">
        <v>0</v>
      </c>
      <c r="C30" s="93" t="s">
        <v>33</v>
      </c>
      <c r="D30" s="93" t="s">
        <v>34</v>
      </c>
      <c r="E30" s="93" t="s">
        <v>35</v>
      </c>
      <c r="F30" s="93">
        <v>2013</v>
      </c>
      <c r="G30" s="93">
        <v>2014</v>
      </c>
      <c r="H30" s="93">
        <v>2015</v>
      </c>
      <c r="I30" s="93">
        <v>2016</v>
      </c>
      <c r="J30" s="44"/>
      <c r="K30" s="44"/>
      <c r="L30" s="44"/>
      <c r="M30" s="44"/>
      <c r="N30" s="44"/>
      <c r="O30" s="44"/>
      <c r="P30" s="44"/>
      <c r="Q30" s="44"/>
      <c r="R30" s="84" t="s">
        <v>36</v>
      </c>
    </row>
    <row r="31" spans="1:18" ht="0.75" customHeight="1">
      <c r="A31" s="62"/>
      <c r="B31" s="92"/>
      <c r="C31" s="92"/>
      <c r="D31" s="92"/>
      <c r="E31" s="92"/>
      <c r="F31" s="92"/>
      <c r="G31" s="92"/>
      <c r="H31" s="92"/>
      <c r="I31" s="92"/>
      <c r="J31" s="45"/>
      <c r="K31" s="45"/>
      <c r="L31" s="45"/>
      <c r="M31" s="45"/>
      <c r="N31" s="45"/>
      <c r="O31" s="45"/>
      <c r="P31" s="45"/>
      <c r="Q31" s="45"/>
      <c r="R31" s="85"/>
    </row>
    <row r="32" spans="1:18" ht="72" hidden="1" customHeight="1">
      <c r="A32" s="62"/>
      <c r="B32" s="94"/>
      <c r="C32" s="46" t="s">
        <v>1</v>
      </c>
      <c r="D32" s="46"/>
      <c r="E32" s="46"/>
      <c r="F32" s="94"/>
      <c r="G32" s="94"/>
      <c r="H32" s="94"/>
      <c r="I32" s="94"/>
      <c r="J32" s="46"/>
      <c r="K32" s="46"/>
      <c r="L32" s="46"/>
      <c r="M32" s="46"/>
      <c r="N32" s="46"/>
      <c r="O32" s="46"/>
      <c r="P32" s="46"/>
      <c r="Q32" s="46"/>
      <c r="R32" s="86"/>
    </row>
    <row r="33" spans="1:19" ht="54.75" customHeight="1">
      <c r="A33" s="59"/>
      <c r="B33" s="4" t="s">
        <v>24</v>
      </c>
      <c r="C33" s="4" t="s">
        <v>12</v>
      </c>
      <c r="D33" s="4" t="s">
        <v>13</v>
      </c>
      <c r="E33" s="5">
        <v>7147493</v>
      </c>
      <c r="F33" s="9">
        <v>2705780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60">
        <f>SUM(F33:I33)</f>
        <v>2705780</v>
      </c>
    </row>
    <row r="34" spans="1:19" ht="42" customHeight="1">
      <c r="A34" s="59"/>
      <c r="B34" s="11" t="s">
        <v>25</v>
      </c>
      <c r="C34" s="4" t="s">
        <v>12</v>
      </c>
      <c r="D34" s="4" t="s">
        <v>21</v>
      </c>
      <c r="E34" s="5">
        <v>74849</v>
      </c>
      <c r="F34" s="9">
        <v>28449</v>
      </c>
      <c r="G34" s="9">
        <v>15450</v>
      </c>
      <c r="H34" s="9">
        <v>15450</v>
      </c>
      <c r="I34" s="9"/>
      <c r="J34" s="9"/>
      <c r="K34" s="9"/>
      <c r="L34" s="9"/>
      <c r="M34" s="9"/>
      <c r="N34" s="9"/>
      <c r="O34" s="9"/>
      <c r="P34" s="9"/>
      <c r="Q34" s="9"/>
      <c r="R34" s="60">
        <v>0</v>
      </c>
    </row>
    <row r="35" spans="1:19" ht="42" customHeight="1">
      <c r="A35" s="59"/>
      <c r="B35" s="11" t="s">
        <v>20</v>
      </c>
      <c r="C35" s="4" t="s">
        <v>12</v>
      </c>
      <c r="D35" s="4" t="s">
        <v>21</v>
      </c>
      <c r="E35" s="5">
        <v>1208382</v>
      </c>
      <c r="F35" s="9">
        <v>300000</v>
      </c>
      <c r="G35" s="9">
        <v>305732</v>
      </c>
      <c r="H35" s="9">
        <v>313375</v>
      </c>
      <c r="I35" s="9"/>
      <c r="J35" s="9"/>
      <c r="K35" s="9"/>
      <c r="L35" s="9"/>
      <c r="M35" s="9"/>
      <c r="N35" s="9"/>
      <c r="O35" s="9"/>
      <c r="P35" s="9"/>
      <c r="Q35" s="9"/>
      <c r="R35" s="60"/>
    </row>
    <row r="36" spans="1:19" ht="29.25" customHeight="1">
      <c r="A36" s="56"/>
      <c r="B36" s="22" t="s">
        <v>5</v>
      </c>
      <c r="C36" s="25"/>
      <c r="D36" s="25"/>
      <c r="E36" s="26">
        <f>SUM(E37:E43)</f>
        <v>9953613</v>
      </c>
      <c r="F36" s="26">
        <f>SUM(F37:F43)</f>
        <v>3258416</v>
      </c>
      <c r="G36" s="26">
        <f>SUM(G37:G43)</f>
        <v>805394</v>
      </c>
      <c r="H36" s="26">
        <f t="shared" ref="H36:R36" si="7">SUM(H38:H43)</f>
        <v>500000</v>
      </c>
      <c r="I36" s="26">
        <f t="shared" si="7"/>
        <v>500000</v>
      </c>
      <c r="J36" s="26"/>
      <c r="K36" s="26"/>
      <c r="L36" s="26"/>
      <c r="M36" s="26"/>
      <c r="N36" s="26"/>
      <c r="O36" s="26"/>
      <c r="P36" s="26"/>
      <c r="Q36" s="26"/>
      <c r="R36" s="63">
        <f t="shared" si="7"/>
        <v>3812000</v>
      </c>
    </row>
    <row r="37" spans="1:19" ht="29.25" customHeight="1">
      <c r="A37" s="59"/>
      <c r="B37" s="12" t="s">
        <v>60</v>
      </c>
      <c r="C37" s="4" t="s">
        <v>12</v>
      </c>
      <c r="D37" s="79" t="s">
        <v>27</v>
      </c>
      <c r="E37" s="80">
        <v>77000</v>
      </c>
      <c r="F37" s="80">
        <v>2000</v>
      </c>
      <c r="G37" s="80">
        <v>75000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</row>
    <row r="38" spans="1:19" ht="49.5" customHeight="1">
      <c r="A38" s="59"/>
      <c r="B38" s="11" t="s">
        <v>38</v>
      </c>
      <c r="C38" s="4" t="s">
        <v>12</v>
      </c>
      <c r="D38" s="4" t="s">
        <v>14</v>
      </c>
      <c r="E38" s="5">
        <v>6808000</v>
      </c>
      <c r="F38" s="9">
        <v>2000000</v>
      </c>
      <c r="G38" s="9">
        <v>500000</v>
      </c>
      <c r="H38" s="9">
        <v>500000</v>
      </c>
      <c r="I38" s="9">
        <v>500000</v>
      </c>
      <c r="J38" s="9"/>
      <c r="K38" s="9"/>
      <c r="L38" s="9"/>
      <c r="M38" s="9"/>
      <c r="N38" s="9"/>
      <c r="O38" s="9"/>
      <c r="P38" s="9"/>
      <c r="Q38" s="9"/>
      <c r="R38" s="60">
        <f>SUM(F38:I38)</f>
        <v>3500000</v>
      </c>
    </row>
    <row r="39" spans="1:19" ht="67.5" customHeight="1">
      <c r="A39" s="59"/>
      <c r="B39" s="11" t="s">
        <v>15</v>
      </c>
      <c r="C39" s="4" t="s">
        <v>12</v>
      </c>
      <c r="D39" s="4" t="s">
        <v>11</v>
      </c>
      <c r="E39" s="5">
        <v>25981</v>
      </c>
      <c r="F39" s="9">
        <v>4138</v>
      </c>
      <c r="G39" s="9">
        <v>15203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60">
        <v>0</v>
      </c>
    </row>
    <row r="40" spans="1:19" ht="67.5" customHeight="1">
      <c r="A40" s="59"/>
      <c r="B40" s="11" t="s">
        <v>16</v>
      </c>
      <c r="C40" s="4" t="s">
        <v>12</v>
      </c>
      <c r="D40" s="4" t="s">
        <v>11</v>
      </c>
      <c r="E40" s="5">
        <v>634332</v>
      </c>
      <c r="F40" s="9">
        <v>343978</v>
      </c>
      <c r="G40" s="9">
        <v>215191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60">
        <v>0</v>
      </c>
    </row>
    <row r="41" spans="1:19" ht="67.5" customHeight="1">
      <c r="A41" s="59"/>
      <c r="B41" s="11" t="s">
        <v>17</v>
      </c>
      <c r="C41" s="4" t="s">
        <v>12</v>
      </c>
      <c r="D41" s="4" t="s">
        <v>18</v>
      </c>
      <c r="E41" s="5">
        <v>1996300</v>
      </c>
      <c r="F41" s="9">
        <v>596300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0">
        <v>0</v>
      </c>
    </row>
    <row r="42" spans="1:19" ht="39.75" customHeight="1">
      <c r="A42" s="59"/>
      <c r="B42" s="11" t="s">
        <v>19</v>
      </c>
      <c r="C42" s="4" t="s">
        <v>12</v>
      </c>
      <c r="D42" s="4" t="s">
        <v>18</v>
      </c>
      <c r="E42" s="5">
        <v>162000</v>
      </c>
      <c r="F42" s="9">
        <v>112000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0">
        <v>112000</v>
      </c>
    </row>
    <row r="43" spans="1:19" ht="45" customHeight="1" thickBot="1">
      <c r="A43" s="64"/>
      <c r="B43" s="65" t="s">
        <v>40</v>
      </c>
      <c r="C43" s="66" t="s">
        <v>12</v>
      </c>
      <c r="D43" s="66" t="s">
        <v>18</v>
      </c>
      <c r="E43" s="67">
        <v>250000</v>
      </c>
      <c r="F43" s="68">
        <v>200000</v>
      </c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9">
        <f>SUM(F43:I43)</f>
        <v>200000</v>
      </c>
    </row>
    <row r="44" spans="1:19" ht="66" customHeight="1">
      <c r="A44" s="29"/>
      <c r="B44" s="28"/>
      <c r="C44" s="28"/>
      <c r="D44" s="2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9"/>
    </row>
    <row r="45" spans="1:19" ht="26.25" customHeight="1">
      <c r="A45" s="29"/>
      <c r="B45" s="31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  <c r="S45" s="29"/>
    </row>
    <row r="46" spans="1:19" ht="39" customHeight="1">
      <c r="A46" s="29"/>
      <c r="B46" s="28"/>
      <c r="C46" s="28"/>
      <c r="D46" s="28"/>
      <c r="E46" s="3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9"/>
    </row>
    <row r="47" spans="1:19" ht="46.5" customHeight="1">
      <c r="A47" s="29"/>
      <c r="B47" s="28"/>
      <c r="C47" s="28"/>
      <c r="D47" s="28"/>
      <c r="E47" s="3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9"/>
    </row>
    <row r="48" spans="1:19" ht="46.5" customHeight="1">
      <c r="A48" s="29"/>
      <c r="B48" s="28"/>
      <c r="C48" s="28"/>
      <c r="D48" s="28"/>
      <c r="E48" s="3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9"/>
    </row>
    <row r="49" spans="1:19" ht="56.25" customHeight="1">
      <c r="A49" s="29"/>
      <c r="B49" s="28"/>
      <c r="C49" s="28"/>
      <c r="D49" s="28"/>
      <c r="E49" s="33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9"/>
    </row>
    <row r="50" spans="1:19">
      <c r="A50" s="29"/>
      <c r="B50" s="31"/>
      <c r="C50" s="31"/>
      <c r="D50" s="31"/>
      <c r="E50" s="34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0"/>
      <c r="S50" s="29"/>
    </row>
    <row r="51" spans="1:19">
      <c r="A51" s="29"/>
      <c r="B51" s="28"/>
      <c r="C51" s="28"/>
      <c r="D51" s="28"/>
      <c r="E51" s="3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9"/>
    </row>
    <row r="52" spans="1:19">
      <c r="A52" s="29"/>
      <c r="B52" s="31"/>
      <c r="C52" s="31"/>
      <c r="D52" s="31"/>
      <c r="E52" s="34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0"/>
      <c r="S52" s="29"/>
    </row>
    <row r="53" spans="1:19">
      <c r="A53" s="29"/>
      <c r="B53" s="28"/>
      <c r="C53" s="28"/>
      <c r="D53" s="28"/>
      <c r="E53" s="33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9"/>
    </row>
    <row r="54" spans="1:19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</sheetData>
  <mergeCells count="13">
    <mergeCell ref="R30:R32"/>
    <mergeCell ref="R4:R5"/>
    <mergeCell ref="B4:B6"/>
    <mergeCell ref="C4:C5"/>
    <mergeCell ref="B30:B32"/>
    <mergeCell ref="C30:C31"/>
    <mergeCell ref="D30:D31"/>
    <mergeCell ref="E30:E31"/>
    <mergeCell ref="F30:F32"/>
    <mergeCell ref="G30:G32"/>
    <mergeCell ref="H30:H32"/>
    <mergeCell ref="I30:I32"/>
    <mergeCell ref="F4:Q4"/>
  </mergeCells>
  <pageMargins left="0.70866141732283472" right="0.70866141732283472" top="0.74803149606299213" bottom="0.74803149606299213" header="0.31496062992125984" footer="0.31496062992125984"/>
  <pageSetup paperSize="8" scale="75" orientation="landscape" horizontalDpi="4294967293" r:id="rId1"/>
  <headerFooter>
    <oddHeader xml:space="preserve">&amp;RZałącznik Nr  2
do Uchwały nr XXXIV-373/2013 Rady Powiatu Wołomińskiego z dnia 22 października 2013 r.
</oddHeader>
  </headerFooter>
  <rowBreaks count="2" manualBreakCount="2">
    <brk id="29" max="17" man="1"/>
    <brk id="43" max="16383" man="1"/>
  </rowBreaks>
  <colBreaks count="1" manualBreakCount="1">
    <brk id="1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2013-10-28T12:24:16Z</cp:lastPrinted>
  <dcterms:created xsi:type="dcterms:W3CDTF">2012-11-14T18:24:19Z</dcterms:created>
  <dcterms:modified xsi:type="dcterms:W3CDTF">2013-10-29T07:47:19Z</dcterms:modified>
</cp:coreProperties>
</file>